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'Sheet2'!$A$1:$J$29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<sst xmlns="http://schemas.openxmlformats.org/spreadsheetml/2006/main" count="31" uniqueCount="31">
  <si>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</si>
  <si>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 laborator</t>
  </si>
  <si>
    <t>Suma Crit. 1</t>
  </si>
  <si>
    <t>Puncte Crit. 1</t>
  </si>
  <si>
    <t>Total General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</si>
  <si>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</si>
  <si>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</si>
  <si>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</si>
  <si>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</si>
  <si>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</si>
  <si>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</si>
  <si>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</si>
  <si>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</si>
  <si>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</si>
  <si>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</si>
  <si>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</si>
  <si>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</si>
  <si>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</si>
  <si>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</si>
  <si>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</si>
  <si>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</si>
  <si>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</si>
  <si>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</si>
  <si>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</si>
  <si>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</si>
  <si>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</si>
  <si>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CENTRALIZATOR SERVICII PARACLINICE - NR. PUNCTE, VALOAREA PUNCTULUI, VALORI CONTRACT</t>
  </si>
  <si>
    <t>ANATOMIE-PATOLOGICA</t>
  </si>
  <si>
    <t>SC Bioclinica SA</t>
  </si>
  <si>
    <t>TOTAL VALOARE CONTRACT / IULIE 2021  - FORMULA</t>
  </si>
  <si>
    <t>TOTAL VALOARE CONTRACT IULIE 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</si>
</sst>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9" fontId="3" fillId="0" borderId="13" xfId="0" applyNumberFormat="1" applyFont="1" applyFill="1" applyBorder="1" applyAlignment="1">
      <alignment horizontal="center" wrapText="1"/>
    </xf>
    <xf numFmtId="9" fontId="3" fillId="0" borderId="14" xfId="0" applyNumberFormat="1" applyFont="1" applyFill="1" applyBorder="1" applyAlignment="1">
      <alignment horizontal="center" wrapText="1"/>
    </xf>
    <xf numFmtId="9" fontId="3" fillId="0" borderId="13" xfId="0" applyNumberFormat="1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50" zoomScalePageLayoutView="0" workbookViewId="0" topLeftCell="A1">
      <selection activeCell="M7" sqref="M7"/>
    </sheetView>
  </sheetViews>
  <sheetFormatPr defaultColWidth="9.140625" defaultRowHeight="12.75"/>
  <cols>
    <col min="1" max="1" width="6.8515625" style="7" customWidth="1"/>
    <col min="2" max="2" width="42.8515625" style="7" customWidth="1"/>
    <col min="3" max="3" width="19.421875" style="7" customWidth="1"/>
    <col min="4" max="4" width="18.28125" style="15" customWidth="1"/>
    <col min="5" max="5" width="18.57421875" style="15" customWidth="1"/>
    <col min="6" max="6" width="17.57421875" style="15" customWidth="1"/>
    <col min="7" max="8" width="17.28125" style="15" customWidth="1"/>
    <col min="9" max="9" width="0.13671875" style="7" customWidth="1"/>
    <col min="10" max="10" width="22.00390625" style="7" customWidth="1"/>
    <col min="11" max="16384" width="9.140625" style="7" customWidth="1"/>
  </cols>
  <sheetData>
    <row r="1" spans="2:3" ht="15">
      <c r="B1" s="14"/>
      <c r="C1" s="15"/>
    </row>
    <row r="3" ht="18.75">
      <c r="J3" s="8"/>
    </row>
    <row r="4" spans="2:10" ht="18.75">
      <c r="B4" s="8" t="s">
        <v>26</v>
      </c>
      <c r="I4" s="8"/>
      <c r="J4" s="8"/>
    </row>
    <row r="5" spans="2:10" ht="18.75">
      <c r="B5" s="8" t="s">
        <v>27</v>
      </c>
      <c r="D5" s="7"/>
      <c r="F5" s="8"/>
      <c r="I5" s="8"/>
      <c r="J5" s="8"/>
    </row>
    <row r="6" spans="2:8" ht="24" customHeight="1">
      <c r="B6" s="8"/>
      <c r="C6" s="16"/>
      <c r="D6" s="16"/>
      <c r="E6" s="17"/>
      <c r="F6" s="17"/>
      <c r="G6" s="17"/>
      <c r="H6" s="7"/>
    </row>
    <row r="7" spans="3:8" ht="33.75" customHeight="1">
      <c r="C7" s="16"/>
      <c r="D7" s="16"/>
      <c r="E7" s="17"/>
      <c r="F7" s="17"/>
      <c r="G7" s="17"/>
      <c r="H7" s="7"/>
    </row>
    <row r="8" spans="3:10" ht="39.75" customHeight="1">
      <c r="C8" s="32" t="s">
        <v>24</v>
      </c>
      <c r="D8" s="33"/>
      <c r="E8" s="34" t="s">
        <v>25</v>
      </c>
      <c r="F8" s="35"/>
      <c r="G8" s="35"/>
      <c r="H8" s="36"/>
      <c r="I8" s="9"/>
      <c r="J8" s="9"/>
    </row>
    <row r="9" spans="1:10" ht="128.25" customHeight="1">
      <c r="A9" s="18" t="s">
        <v>0</v>
      </c>
      <c r="B9" s="19" t="s">
        <v>1</v>
      </c>
      <c r="C9" s="2" t="s">
        <v>3</v>
      </c>
      <c r="D9" s="1" t="s">
        <v>2</v>
      </c>
      <c r="E9" s="1" t="s">
        <v>6</v>
      </c>
      <c r="F9" s="1" t="s">
        <v>9</v>
      </c>
      <c r="G9" s="1" t="s">
        <v>7</v>
      </c>
      <c r="H9" s="1" t="s">
        <v>8</v>
      </c>
      <c r="I9" s="10" t="s">
        <v>29</v>
      </c>
      <c r="J9" s="10" t="s">
        <v>30</v>
      </c>
    </row>
    <row r="10" spans="1:10" ht="44.25" customHeight="1">
      <c r="A10" s="20">
        <v>1</v>
      </c>
      <c r="B10" s="21" t="s">
        <v>28</v>
      </c>
      <c r="C10" s="22">
        <f>206.59-20</f>
        <v>186.59</v>
      </c>
      <c r="D10" s="11">
        <f aca="true" t="shared" si="0" ref="D10:D15">C10*$C$19</f>
        <v>2539.778625383293</v>
      </c>
      <c r="E10" s="22">
        <v>0</v>
      </c>
      <c r="F10" s="22">
        <v>0</v>
      </c>
      <c r="G10" s="11">
        <v>12</v>
      </c>
      <c r="H10" s="11">
        <f aca="true" t="shared" si="1" ref="H10:H15">G10*$F$23</f>
        <v>1820</v>
      </c>
      <c r="I10" s="11">
        <f aca="true" t="shared" si="2" ref="I10:I15">H10+F10+D10</f>
        <v>4359.778625383293</v>
      </c>
      <c r="J10" s="11">
        <f>ROUND(I10,2)</f>
        <v>4359.78</v>
      </c>
    </row>
    <row r="11" spans="1:10" ht="37.5" customHeight="1">
      <c r="A11" s="20">
        <v>2</v>
      </c>
      <c r="B11" s="23" t="s">
        <v>5</v>
      </c>
      <c r="C11" s="22">
        <f>68-8</f>
        <v>60</v>
      </c>
      <c r="D11" s="22">
        <f t="shared" si="0"/>
        <v>816.692842719318</v>
      </c>
      <c r="E11" s="22">
        <v>0</v>
      </c>
      <c r="F11" s="22">
        <v>0</v>
      </c>
      <c r="G11" s="11">
        <v>12</v>
      </c>
      <c r="H11" s="11">
        <f t="shared" si="1"/>
        <v>1820</v>
      </c>
      <c r="I11" s="11">
        <f t="shared" si="2"/>
        <v>2636.692842719318</v>
      </c>
      <c r="J11" s="11">
        <f>ROUND(I11,2)</f>
        <v>2636.69</v>
      </c>
    </row>
    <row r="12" spans="1:10" ht="45.75" customHeight="1">
      <c r="A12" s="20">
        <v>3</v>
      </c>
      <c r="B12" s="23" t="s">
        <v>10</v>
      </c>
      <c r="C12" s="22">
        <v>30.8</v>
      </c>
      <c r="D12" s="11">
        <f t="shared" si="0"/>
        <v>419.2356592625833</v>
      </c>
      <c r="E12" s="22">
        <v>0</v>
      </c>
      <c r="F12" s="22">
        <v>0</v>
      </c>
      <c r="G12" s="11">
        <v>12</v>
      </c>
      <c r="H12" s="11">
        <f t="shared" si="1"/>
        <v>1820</v>
      </c>
      <c r="I12" s="11">
        <f t="shared" si="2"/>
        <v>2239.2356592625833</v>
      </c>
      <c r="J12" s="11">
        <f>ROUND(I12,2)</f>
        <v>2239.24</v>
      </c>
    </row>
    <row r="13" spans="1:10" ht="48" customHeight="1">
      <c r="A13" s="20">
        <v>4</v>
      </c>
      <c r="B13" s="23" t="s">
        <v>11</v>
      </c>
      <c r="C13" s="22">
        <v>30.8</v>
      </c>
      <c r="D13" s="11">
        <f t="shared" si="0"/>
        <v>419.2356592625833</v>
      </c>
      <c r="E13" s="22">
        <v>0</v>
      </c>
      <c r="F13" s="22">
        <v>0</v>
      </c>
      <c r="G13" s="11">
        <v>12</v>
      </c>
      <c r="H13" s="11">
        <f t="shared" si="1"/>
        <v>1820</v>
      </c>
      <c r="I13" s="11">
        <f t="shared" si="2"/>
        <v>2239.2356592625833</v>
      </c>
      <c r="J13" s="11">
        <f>ROUND(I13,2)</f>
        <v>2239.24</v>
      </c>
    </row>
    <row r="14" spans="1:10" ht="45" customHeight="1">
      <c r="A14" s="20">
        <v>5</v>
      </c>
      <c r="B14" s="23" t="s">
        <v>22</v>
      </c>
      <c r="C14" s="22">
        <f>451.2-13+30</f>
        <v>468.2</v>
      </c>
      <c r="D14" s="11">
        <f t="shared" si="0"/>
        <v>6372.926482686412</v>
      </c>
      <c r="E14" s="22">
        <v>0</v>
      </c>
      <c r="F14" s="22">
        <v>0</v>
      </c>
      <c r="G14" s="11">
        <v>12</v>
      </c>
      <c r="H14" s="11">
        <f t="shared" si="1"/>
        <v>1820</v>
      </c>
      <c r="I14" s="11">
        <f t="shared" si="2"/>
        <v>8192.926482686413</v>
      </c>
      <c r="J14" s="11">
        <f>ROUND(I14,2)</f>
        <v>8192.93</v>
      </c>
    </row>
    <row r="15" spans="1:10" ht="45" customHeight="1">
      <c r="A15" s="20">
        <v>6</v>
      </c>
      <c r="B15" s="23" t="s">
        <v>23</v>
      </c>
      <c r="C15" s="22">
        <v>427</v>
      </c>
      <c r="D15" s="11">
        <f t="shared" si="0"/>
        <v>5812.130730685813</v>
      </c>
      <c r="E15" s="22">
        <v>0</v>
      </c>
      <c r="F15" s="22">
        <v>0</v>
      </c>
      <c r="G15" s="11">
        <v>48</v>
      </c>
      <c r="H15" s="11">
        <f t="shared" si="1"/>
        <v>7280</v>
      </c>
      <c r="I15" s="11">
        <f t="shared" si="2"/>
        <v>13092.130730685814</v>
      </c>
      <c r="J15" s="11">
        <v>13092.12</v>
      </c>
    </row>
    <row r="16" spans="1:10" ht="31.5" customHeight="1">
      <c r="A16" s="20"/>
      <c r="B16" s="24" t="s">
        <v>4</v>
      </c>
      <c r="C16" s="6">
        <f aca="true" t="shared" si="3" ref="C16:J16">SUM(C10:C15)</f>
        <v>1203.3899999999999</v>
      </c>
      <c r="D16" s="6">
        <f t="shared" si="3"/>
        <v>16380.000000000004</v>
      </c>
      <c r="E16" s="6">
        <f t="shared" si="3"/>
        <v>0</v>
      </c>
      <c r="F16" s="6">
        <f t="shared" si="3"/>
        <v>0</v>
      </c>
      <c r="G16" s="6">
        <f t="shared" si="3"/>
        <v>108</v>
      </c>
      <c r="H16" s="6">
        <f t="shared" si="3"/>
        <v>16380</v>
      </c>
      <c r="I16" s="6">
        <f t="shared" si="3"/>
        <v>32760.000000000007</v>
      </c>
      <c r="J16" s="6">
        <f t="shared" si="3"/>
        <v>32760</v>
      </c>
    </row>
    <row r="17" spans="1:10" ht="48.75" customHeight="1">
      <c r="A17" s="25"/>
      <c r="B17" s="4" t="s">
        <v>12</v>
      </c>
      <c r="C17" s="6">
        <f>C16</f>
        <v>1203.3899999999999</v>
      </c>
      <c r="E17" s="5" t="s">
        <v>14</v>
      </c>
      <c r="F17" s="3">
        <f>0.5*32760</f>
        <v>16380</v>
      </c>
      <c r="G17" s="12"/>
      <c r="H17" s="12"/>
      <c r="I17" s="12"/>
      <c r="J17" s="12"/>
    </row>
    <row r="18" spans="1:10" ht="42.75" customHeight="1">
      <c r="A18" s="25"/>
      <c r="B18" s="4" t="s">
        <v>19</v>
      </c>
      <c r="C18" s="6">
        <f>0.5*32760</f>
        <v>16380</v>
      </c>
      <c r="E18" s="26" t="s">
        <v>15</v>
      </c>
      <c r="F18" s="3">
        <v>0</v>
      </c>
      <c r="G18" s="12"/>
      <c r="H18" s="12"/>
      <c r="I18" s="12"/>
      <c r="J18" s="12"/>
    </row>
    <row r="19" spans="1:10" ht="50.25" customHeight="1">
      <c r="A19" s="25"/>
      <c r="B19" s="4" t="s">
        <v>13</v>
      </c>
      <c r="C19" s="6">
        <f>C18/C17</f>
        <v>13.6115473786553</v>
      </c>
      <c r="E19" s="26" t="s">
        <v>20</v>
      </c>
      <c r="F19" s="3">
        <f>E16</f>
        <v>0</v>
      </c>
      <c r="G19" s="12"/>
      <c r="H19" s="12"/>
      <c r="I19" s="12"/>
      <c r="J19" s="12"/>
    </row>
    <row r="20" spans="1:10" ht="44.25" customHeight="1">
      <c r="A20" s="25"/>
      <c r="B20" s="27"/>
      <c r="C20" s="12"/>
      <c r="D20" s="12"/>
      <c r="E20" s="26" t="s">
        <v>16</v>
      </c>
      <c r="F20" s="3">
        <v>0</v>
      </c>
      <c r="G20" s="12"/>
      <c r="H20" s="12"/>
      <c r="I20" s="12"/>
      <c r="J20" s="12"/>
    </row>
    <row r="21" spans="1:10" ht="51.75" customHeight="1">
      <c r="A21" s="25"/>
      <c r="B21" s="27"/>
      <c r="C21" s="12"/>
      <c r="D21" s="12"/>
      <c r="E21" s="26" t="s">
        <v>17</v>
      </c>
      <c r="F21" s="3">
        <f>F17-F18</f>
        <v>16380</v>
      </c>
      <c r="G21" s="12"/>
      <c r="H21" s="12"/>
      <c r="I21" s="12"/>
      <c r="J21" s="12"/>
    </row>
    <row r="22" spans="1:10" ht="61.5" customHeight="1">
      <c r="A22" s="25"/>
      <c r="B22" s="27"/>
      <c r="C22" s="12"/>
      <c r="D22" s="12"/>
      <c r="E22" s="28" t="s">
        <v>21</v>
      </c>
      <c r="F22" s="3">
        <f>G16</f>
        <v>108</v>
      </c>
      <c r="G22" s="12"/>
      <c r="H22" s="12"/>
      <c r="I22" s="12"/>
      <c r="J22" s="12"/>
    </row>
    <row r="23" spans="1:10" ht="61.5" customHeight="1">
      <c r="A23" s="25"/>
      <c r="B23" s="27"/>
      <c r="C23" s="12"/>
      <c r="D23" s="12"/>
      <c r="E23" s="26" t="s">
        <v>18</v>
      </c>
      <c r="F23" s="3">
        <f>F21/F22</f>
        <v>151.66666666666666</v>
      </c>
      <c r="G23" s="12"/>
      <c r="H23" s="12"/>
      <c r="I23" s="12"/>
      <c r="J23" s="12"/>
    </row>
    <row r="24" spans="1:10" ht="19.5">
      <c r="A24" s="25"/>
      <c r="B24" s="29"/>
      <c r="C24" s="12"/>
      <c r="D24" s="12"/>
      <c r="E24" s="12"/>
      <c r="F24" s="12"/>
      <c r="G24" s="12"/>
      <c r="H24" s="12"/>
      <c r="I24" s="12"/>
      <c r="J24" s="12"/>
    </row>
    <row r="25" spans="1:10" ht="19.5">
      <c r="A25" s="25"/>
      <c r="B25" s="27"/>
      <c r="C25" s="12"/>
      <c r="D25" s="12"/>
      <c r="E25" s="12"/>
      <c r="F25" s="12"/>
      <c r="G25" s="12"/>
      <c r="H25" s="12"/>
      <c r="I25" s="12"/>
      <c r="J25" s="12"/>
    </row>
    <row r="26" spans="2:3" ht="18.75">
      <c r="B26" s="30"/>
      <c r="C26" s="31"/>
    </row>
    <row r="27" spans="2:3" ht="18.75">
      <c r="B27" s="30"/>
      <c r="C27" s="31"/>
    </row>
    <row r="28" spans="2:3" ht="18.75">
      <c r="B28" s="30"/>
      <c r="C28" s="31"/>
    </row>
    <row r="29" spans="2:3" ht="18.75">
      <c r="B29" s="30"/>
      <c r="C29" s="31"/>
    </row>
    <row r="30" ht="18.75">
      <c r="C30" s="31"/>
    </row>
    <row r="32" spans="3:4" ht="18.75">
      <c r="C32" s="30"/>
      <c r="D32" s="31"/>
    </row>
    <row r="38" spans="9:10" ht="12.75">
      <c r="I38" s="13"/>
      <c r="J38" s="13"/>
    </row>
  </sheetData>
  <sheetProtection/>
  <mergeCells count="2">
    <mergeCell ref="C8:D8"/>
    <mergeCell ref="E8:H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2021-06-30T15:55:29Z</cp:lastPrinted>
  <dcterms:created xsi:type="dcterms:W3CDTF">2004-01-09T07:03:24Z</dcterms:created>
  <dcterms:modified xsi:type="dcterms:W3CDTF">2021-07-06T15:38:49Z</dcterms:modified>
  <cp:category/>
  <cp:version/>
  <cp:contentType/>
  <cp:contentStatus/>
</cp:coreProperties>
</file>